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Лист1!$A$1:$I$57</definedName>
  </definedNames>
  <calcPr calcId="152511"/>
</workbook>
</file>

<file path=xl/calcChain.xml><?xml version="1.0" encoding="utf-8"?>
<calcChain xmlns="http://schemas.openxmlformats.org/spreadsheetml/2006/main">
  <c r="G38" i="1" l="1"/>
  <c r="G22" i="1" l="1"/>
  <c r="G21" i="1"/>
  <c r="G20" i="1"/>
  <c r="G19" i="1" l="1"/>
  <c r="G18" i="1"/>
  <c r="G31" i="1" l="1"/>
  <c r="G26" i="1" l="1"/>
  <c r="G7" i="1" l="1"/>
  <c r="G6" i="1" l="1"/>
  <c r="G36" i="1" l="1"/>
  <c r="G44" i="1"/>
  <c r="G5" i="1"/>
  <c r="G29" i="1"/>
  <c r="F27" i="1"/>
  <c r="G27" i="1"/>
  <c r="E27" i="1"/>
  <c r="F33" i="1" l="1"/>
  <c r="G33" i="1"/>
  <c r="E33" i="1"/>
  <c r="G11" i="1" l="1"/>
  <c r="F39" i="1"/>
  <c r="G39" i="1"/>
  <c r="G47" i="1"/>
  <c r="E45" i="1" l="1"/>
  <c r="E9" i="1"/>
  <c r="E12" i="1"/>
  <c r="E39" i="1"/>
  <c r="G48" i="1" l="1"/>
  <c r="F48" i="1"/>
  <c r="E48" i="1"/>
  <c r="F9" i="1" l="1"/>
  <c r="G9" i="1"/>
  <c r="F12" i="1" l="1"/>
  <c r="G12" i="1" l="1"/>
  <c r="E49" i="1" l="1"/>
  <c r="F45" i="1"/>
  <c r="G45" i="1"/>
  <c r="F49" i="1" l="1"/>
  <c r="G49" i="1"/>
  <c r="K57" i="1" l="1"/>
</calcChain>
</file>

<file path=xl/sharedStrings.xml><?xml version="1.0" encoding="utf-8"?>
<sst xmlns="http://schemas.openxmlformats.org/spreadsheetml/2006/main" count="179" uniqueCount="112">
  <si>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</si>
  <si>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</si>
  <si>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</si>
  <si>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</si>
  <si>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</si>
  <si>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</si>
  <si>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</si>
  <si>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</si>
  <si>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</si>
  <si>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</si>
  <si>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</si>
  <si>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</si>
  <si>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</si>
  <si>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</si>
  <si>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</si>
  <si>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 xml:space="preserve"> (единственная заявка)</t>
  </si>
  <si>
    <t>(торги состоялись)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</si>
  <si>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</si>
  <si>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 xml:space="preserve">т.к. не привели к заключению контрактов  следующие процедуры:  </t>
  </si>
  <si>
    <t>ВСЕГО по Управлению жилищно-коммунального хозяйства администрации:</t>
  </si>
  <si>
    <t>УПРАВЛЕНИЕ КАПИТАЛЬНОГО СТРОИТЕЛЬСТВА И БЛАГОУСТРОЙСТВА АДМИНИСТРАЦИИ ОЗЕРСКОГО ГОРОДСКОГО ОКРУГА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</si>
  <si>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</si>
  <si>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</si>
  <si>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 администрации Озерского городского округа</t>
  </si>
  <si>
    <t>МБДОУ  "ЦЕНТР РАЗВИТИЯ РЕБЕНКА-ДЕТСКИЙ САД №58 "ЖЕМЧУЖИНКА"</t>
  </si>
  <si>
    <t xml:space="preserve">УПРАВЛЕНИЕ ЖИЛИЩНО-КОММУНАЛЬНОГО ХОЗЯЙСТВА АДМИНИСТРАЦИИ ОЗЕРСКОГО ГОРОДСКОГО ОКРУГА </t>
  </si>
  <si>
    <t>МУНИЦИПАЛЬНОЕ БЮДЖЕТНОЕ СТАЦИОНАРНОЕ УЧРЕЖДЕНИЕ СОЦИАЛЬНОГО ОБСЛУЖИВАНИЯ ОЗЕРСКОГО ГОРОДСКОГО ОКРУГА "ОЗЕРСКИЙ ЦЕНТР СОДЕЙСТВИЯ СЕМЕЙНОМУ ВОСПИТАНИЮ"</t>
  </si>
  <si>
    <t>МУНИЦИПАЛЬНОЕ КАЗЕННОЕ УЧРЕЖДЕНИЕ "УПРАВЛЕНИЕ КАПИТАЛЬНОГО СТРОИТЕЛЬСТВА ОЗЕРСКОГО ГОРОДСКОГО ОКРУГА"</t>
  </si>
  <si>
    <t>Замена теневых навесов (демонтаж, приобретение и монтаж) в МБДОУ ЦРР ДС №58 по адресу: Челябинская область, г. Озерск, бул. Гайдара, д. 19</t>
  </si>
  <si>
    <t>Выполнение работ по озеленению в г. Озерске Челябинской области</t>
  </si>
  <si>
    <t>Выполнение работ по озеленению в сквере, расположенном в районе ДК "Энергетик" по ул. Театральная, 1, пос. Новогорный</t>
  </si>
  <si>
    <t>Выполнение работ по озеленению на территориях пос. Метлино Челябинской области</t>
  </si>
  <si>
    <t>№ 7-12/                  Наш двор мечты 3</t>
  </si>
  <si>
    <t>Наш двор мечты по адресу бул. Луначарского, д. 19, г. Озерск Челябинская область (благоустройство территории МКД: планировка и установка лестницы и пандуса, установка парковочных барьеров, асфальтирование 2 протоптанных жителями дорожек, асфальтирование части спортивной площадки, установка МАФ (скамейка и урна) для пожилых жителей дома, озеленение)</t>
  </si>
  <si>
    <t>______</t>
  </si>
  <si>
    <t>(не подано ни одной заявки)</t>
  </si>
  <si>
    <t>№ 1-61/         Автобус</t>
  </si>
  <si>
    <t>ВСЕГО по Управлению культуры администрации:</t>
  </si>
  <si>
    <t>Муниципальное бюджетное учреждение культуры Озерский театр драмы и комедии «Наш дом»</t>
  </si>
  <si>
    <t>Приобретение автобуса</t>
  </si>
  <si>
    <t>Главный распорядитель бюджетных средств, 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</si>
  <si>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социальной защиты населения администрации:</t>
  </si>
  <si>
    <t>Главный распорядитель бюджетных средств, орган, осуществляющий функции и полномочия учредителя – Управление социальной защиты населения администрации Озерского городского округа</t>
  </si>
  <si>
    <t>Главный распорядитель бюджетных средств, орган, осуществляющий функции и полномочия учредителя – Управление кульиуры  администрации Озерского городского округа</t>
  </si>
  <si>
    <t xml:space="preserve">Главный распорядитель бюджетных средств – администрация Озерского городского округа </t>
  </si>
  <si>
    <t>Услуги частной охраны (Выставление поста охраны)</t>
  </si>
  <si>
    <t>Выполнение работ по текущему ремонту фасада здания администрации в п. Новогорный</t>
  </si>
  <si>
    <t>Поставка бензина автомобильного (розничная реализация)</t>
  </si>
  <si>
    <t> Оказание услуг по определению рыночной стоимости четырех объектов незавершенного строительства на территории г. Озерска Челябинской области</t>
  </si>
  <si>
    <t>№ 56-06/ Озеленение в                                         г. Озерск</t>
  </si>
  <si>
    <t>№ 57-06/ Озеленение сквер                                 п. Новогорный</t>
  </si>
  <si>
    <t>№ 58-06/ Озеленение на территориях                    п. Метлино</t>
  </si>
  <si>
    <t>№ 3-02/                        Бензин</t>
  </si>
  <si>
    <t>№ 12-13/                      Услуги физической охраны</t>
  </si>
  <si>
    <t>№ 13-13/                            Текущий ремонт фасада</t>
  </si>
  <si>
    <t>№ 14-13/                           Бензин</t>
  </si>
  <si>
    <t xml:space="preserve">№ 6-09/                         Услуги оценки                               </t>
  </si>
  <si>
    <t>Ремонт спортивной детской площадки для воспитанников (с устройством покрытия площадки из резиновой крошки с подготовкой основания, установкой тренажерного комплекса с устройством фундаментов, ремонт веранды на спортивной площадке для хранения спортинвентаря, а именно: ремонт основания перекрытия пола, замена напольного покрытия, замена каркаса кровли, замена кровельного покрытия на ондулин, облицовка наружных стен металлосайдингом, отделка внутренних стен плитами ориентированно-стружечными типа 0SB, замена дверного блока, отделка оконных проемов поликарбонатом) на территории МБСУ СО «Озерский центр содействия семейному воспитанию», расположенного по адресу: Челябинская область, г. Озерск,ул. Блюхера, д. 6</t>
  </si>
  <si>
    <t>УПРАВЛЕНИЕ СОЦИАЛЬНОЙ ЗАЩИТЫ НАСЕЛЕНИЯ АДМИНИСТРАЦИИ ОЗЕРСКОГО ГОРОДСКОГО ОКРУГА ЧЕЛЯБИНСКОЙ ОБЛАСТИ</t>
  </si>
  <si>
    <t>№ 2-04/ Сопровождение AstraLinux</t>
  </si>
  <si>
    <t>Оказание услуги по техническому сопровождению на операционную систему специального назначения "AstraLinuxSpecialEdition" 1.7 для рабочих станций.</t>
  </si>
  <si>
    <t>№ 9-85/ Обслуживание общежитий                    п. Новогорный</t>
  </si>
  <si>
    <t>№ 10-85/ Обслуживание общежитий                   п. Метлино</t>
  </si>
  <si>
    <t>№ 11-85/                      ТО общежитий</t>
  </si>
  <si>
    <t>УНИЦИПАЛЬНОЕ УЧРЕЖДЕНИЕ "СОЦИАЛЬНАЯ СФЕРА" ОЗЕРСКОГО ГОРОДСКОГО ОКРУГА"</t>
  </si>
  <si>
    <t>Выполнение работ по санитарному содержанию, техническому обслуживанию зданий общежитий и придомовой территории по адресам: Челябинская область, город Озерск, поселок Новогорный, улица Южно-Уральская д.1, улица Труда д. 3а, улица Театральная д. 4а</t>
  </si>
  <si>
    <t>Выполнение работ по содержанию, техническому обслуживанию здания общежития по адресу: г.Озерск п.Метлино, ул.Центральная, д.76 и административного здания по адресу: г.Озерск, п. Метлино, ул.Мира, 15</t>
  </si>
  <si>
    <t>Выполнение работ по техническому обслуживанию зданий общежитий по адресам: г.Озерск ул.Уральская, д.3, ул.Уральская, д.4, ул.Уральская, д.7, ул.Менделеева, д.10, п.Татыш ул. Трудящихся, д.39а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</si>
  <si>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июнь 2024 г. </t>
  </si>
  <si>
    <t>№ 7-30/                 Замена теневых навесов</t>
  </si>
  <si>
    <t xml:space="preserve">№ 15-13/                   Поставка канцелярских принадлежностей       </t>
  </si>
  <si>
    <t>Строительство наружного освещения по ул. Кыштымская, г. Озерск, Челябинская область</t>
  </si>
  <si>
    <t>№ 11-84/                 Строительство наружного освещения</t>
  </si>
  <si>
    <t>№ 59-06/                        Содержание сетей НО</t>
  </si>
  <si>
    <t>Поставка канцелярских принадлежностей для нужд администрации Озерского городского округа</t>
  </si>
  <si>
    <t>Выполнение работ по содержанию и ремонту сетей наружного освещения на территории Озерского городского округа: г. Озерск, поселок № 2 и деревня Новая Теча</t>
  </si>
  <si>
    <t>№ 60-06/                        Содержание сетей НО п.Метлино</t>
  </si>
  <si>
    <t>№ 61-06/                        Содержание сетей НО п.Новогорный</t>
  </si>
  <si>
    <t>№ 13-84/                 Текущий ремонт тротуаров в г. Озерск</t>
  </si>
  <si>
    <t>№ 14-84/                 Текущий ремонт тротуаров в г. Озерск 2</t>
  </si>
  <si>
    <t>№ 15-84/                 Текущий ремонт тротуаров в г. Озерск 3</t>
  </si>
  <si>
    <t xml:space="preserve">Текущий ремонт тротуаров в Озерском городском округе» (Ремонт тротуаров по ул. Космонавтов от ул. Кирова до ул. Советской; Ремонт тротуаров от ул. Уральская от ул. Кирова до ул. Советской; Ремонт тротуаров по ул. Советской от ул. Космонавтов до ул. Уральской Ремонт тротуаров по ул. Кирова от ул. Космонавтов до ул. Уральской
</t>
  </si>
  <si>
    <t>Текущий ремонт тротуаров в Озерском городском округе» (Ремонт тротуаров по ул. Монтажников от ул. Дзержинского до заезда к ж/д №58,60 по ул. Дзержинского; Ремонт тротуаров по ул. Менделеева от ул. Космонавтов до ул. Строительной; Ремонт тротуаров по ул. Космонавтов от ул. Менделеева до ул. Бажова; Ремонт проезда к театру "Наш дом")</t>
  </si>
  <si>
    <t>Текущий ремонт тротуаров в Озерском городском округе» (ремонт тротуаров по ул. Октябрьская от пр. Карла Маркса до ул. Зеленая; от ул. Зеленая до заезда в поликлинику)</t>
  </si>
  <si>
    <t>Выполнение работ по содержанию и ремонту сетей наружного освещения на территории Озерского городского округа: пос. Метлино</t>
  </si>
  <si>
    <t>Выполнение работ по содержанию и ремонту сетей наружного освещения на территории Озерского городского округа: поселок Новогорный, поселок Бижеляк, ст. Татыш</t>
  </si>
  <si>
    <t>№ 3-76/           Ремонт детской площадки 2</t>
  </si>
  <si>
    <t>№ 2-76/           Ремонт детской площадки</t>
  </si>
  <si>
    <t>МБДОУ "ДЕТСКИЙ САД №8 "КОЛОСОК" ОБЩЕРАЗВИВАЮЩЕГО ВИДА С ПРИОРИТЕТНЫМ ОСУЩЕСТВЛЕНИЕМ ФИЗИЧЕСКОГО НАПРАВЛЕНИЯ РАЗВИТИЯ ВОСПИТАННИКОВ"</t>
  </si>
  <si>
    <t>Выполнение работ по монтажу автоматической пожарной сигнализации (АПС) и системы оповещения и управления эвакуацией (СОУЭ) людей в зданиях МБДОУ ДС № 8, расположенных по адресу: Челябинская область, п. Метлино, ул. Мира, д.8, д.8а</t>
  </si>
  <si>
    <t>№ 1-19/                  Монтаж АПС и СОУЭ</t>
  </si>
  <si>
    <t xml:space="preserve">№ 16-13/                   Ритуальные товары     </t>
  </si>
  <si>
    <t>Поставка ритуальных товары (корзины и венки из искусственных цветов) для нужд администрации Озерского городского округа</t>
  </si>
  <si>
    <t>Поставка продуктов питания (говядина замороженная для детского питания, субпродукты пищевые крупного рогатого скота замороженные )</t>
  </si>
  <si>
    <t>№ 3-22/                  Поставка мяса</t>
  </si>
  <si>
    <t>МБДОУ "ДЕТСКИЙ САД КОМБИНИРОВАННОГО ВИДА №26"</t>
  </si>
  <si>
    <t>УПРАВЛЕНИЕ ОБРАЗОВАНИЯ АДМИНИСТРАЦИИ ОЗЕРСКОГО ГОРОДСКОГО ОКРУГА</t>
  </si>
  <si>
    <t>№ 62-06/                 Искусственные неровности</t>
  </si>
  <si>
    <t>№ 63-06/                  Обустройство комплектами освещения пешеходных переходов</t>
  </si>
  <si>
    <t>№ 64-06/                   Расчистка территории</t>
  </si>
  <si>
    <t>Выполнение работ по устройству искусственных неровностей на улично-дорожной сети г. Озерска</t>
  </si>
  <si>
    <t>Выполнение работ по обустройству комплектами освещения пешеходных переходов загородных автомобильных дорог Озерского городского округа и п. Метлино (установка комплектов освещения пешеходного перехода на солнечной электростанции STGM, дорожных знаков 5.19.1/5.19.2)</t>
  </si>
  <si>
    <t>Выполнение работ по расчистке территории от древесно-кустарниковой растительности на улично-дорожной сети Озерского городского округа Челябинской области</t>
  </si>
  <si>
    <t>Бумага для офисной техники</t>
  </si>
  <si>
    <t>№ 3-04/                       Поставка бумаги</t>
  </si>
  <si>
    <t>2)  № 16-13/ Ритуальные товары.</t>
  </si>
  <si>
    <t>1)  № 2-76/ Ремонт детской площадки;</t>
  </si>
  <si>
    <t>Сумма заключенных контрактов меньше суммы начальных максимальных цен контрактов на 1 182 807,12 без учета экономии (3 152 795,36),</t>
  </si>
  <si>
    <t>И.о. начальника Управления экономики</t>
  </si>
  <si>
    <t>О.В. Беликова</t>
  </si>
  <si>
    <t xml:space="preserve">Дюг И.П. </t>
  </si>
  <si>
    <t xml:space="preserve">    2-94-37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</si>
</sst>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13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10" zoomScaleNormal="110" workbookViewId="0">
      <selection activeCell="D65" sqref="D65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48" t="s">
        <v>68</v>
      </c>
      <c r="B1" s="48"/>
      <c r="C1" s="48"/>
      <c r="D1" s="48"/>
      <c r="E1" s="48"/>
      <c r="F1" s="48"/>
      <c r="G1" s="48"/>
      <c r="H1" s="48"/>
      <c r="I1" s="48"/>
    </row>
    <row r="2" spans="1:11" ht="74.2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3" t="s">
        <v>5</v>
      </c>
      <c r="G2" s="13" t="s">
        <v>6</v>
      </c>
      <c r="H2" s="14" t="s">
        <v>7</v>
      </c>
      <c r="I2" s="15" t="s">
        <v>14</v>
      </c>
    </row>
    <row r="3" spans="1:11" ht="21.75" customHeight="1" x14ac:dyDescent="0.25">
      <c r="A3" s="52" t="s">
        <v>44</v>
      </c>
      <c r="B3" s="53"/>
      <c r="C3" s="53"/>
      <c r="D3" s="53"/>
      <c r="E3" s="53"/>
      <c r="F3" s="53"/>
      <c r="G3" s="53"/>
      <c r="H3" s="53"/>
      <c r="I3" s="54"/>
    </row>
    <row r="4" spans="1:11" ht="63.75" x14ac:dyDescent="0.25">
      <c r="A4" s="27">
        <v>1</v>
      </c>
      <c r="B4" s="24" t="s">
        <v>53</v>
      </c>
      <c r="C4" s="24" t="s">
        <v>11</v>
      </c>
      <c r="D4" s="6" t="s">
        <v>45</v>
      </c>
      <c r="E4" s="19">
        <v>4000032</v>
      </c>
      <c r="F4" s="19">
        <v>4000032</v>
      </c>
      <c r="G4" s="28" t="s">
        <v>34</v>
      </c>
      <c r="H4" s="8">
        <v>45449</v>
      </c>
      <c r="I4" s="33" t="s">
        <v>15</v>
      </c>
    </row>
    <row r="5" spans="1:11" ht="63.75" x14ac:dyDescent="0.25">
      <c r="A5" s="27">
        <v>2</v>
      </c>
      <c r="B5" s="24" t="s">
        <v>54</v>
      </c>
      <c r="C5" s="24" t="s">
        <v>11</v>
      </c>
      <c r="D5" s="41" t="s">
        <v>46</v>
      </c>
      <c r="E5" s="19">
        <v>3502891.81</v>
      </c>
      <c r="F5" s="19">
        <v>3485377.35</v>
      </c>
      <c r="G5" s="28">
        <f>E5-F5</f>
        <v>17514.459999999963</v>
      </c>
      <c r="H5" s="8">
        <v>45449</v>
      </c>
      <c r="I5" s="44" t="s">
        <v>16</v>
      </c>
    </row>
    <row r="6" spans="1:11" ht="63.75" x14ac:dyDescent="0.25">
      <c r="A6" s="27">
        <v>3</v>
      </c>
      <c r="B6" s="24" t="s">
        <v>55</v>
      </c>
      <c r="C6" s="24" t="s">
        <v>11</v>
      </c>
      <c r="D6" s="40" t="s">
        <v>47</v>
      </c>
      <c r="E6" s="19">
        <v>1545336</v>
      </c>
      <c r="F6" s="19">
        <v>1321262.28</v>
      </c>
      <c r="G6" s="28">
        <f>E6-F6</f>
        <v>224073.71999999997</v>
      </c>
      <c r="H6" s="8">
        <v>45453</v>
      </c>
      <c r="I6" s="44" t="s">
        <v>16</v>
      </c>
    </row>
    <row r="7" spans="1:11" ht="63.75" x14ac:dyDescent="0.25">
      <c r="A7" s="27">
        <v>4</v>
      </c>
      <c r="B7" s="24" t="s">
        <v>70</v>
      </c>
      <c r="C7" s="24" t="s">
        <v>11</v>
      </c>
      <c r="D7" s="6" t="s">
        <v>74</v>
      </c>
      <c r="E7" s="19">
        <v>333255.57</v>
      </c>
      <c r="F7" s="19">
        <v>93898</v>
      </c>
      <c r="G7" s="28">
        <f>E7-F7</f>
        <v>239357.57</v>
      </c>
      <c r="H7" s="8">
        <v>45461</v>
      </c>
      <c r="I7" s="44" t="s">
        <v>16</v>
      </c>
    </row>
    <row r="8" spans="1:11" ht="63.75" x14ac:dyDescent="0.25">
      <c r="A8" s="27">
        <v>5</v>
      </c>
      <c r="B8" s="24" t="s">
        <v>91</v>
      </c>
      <c r="C8" s="24" t="s">
        <v>11</v>
      </c>
      <c r="D8" s="6" t="s">
        <v>92</v>
      </c>
      <c r="E8" s="19">
        <v>35000</v>
      </c>
      <c r="F8" s="28" t="s">
        <v>34</v>
      </c>
      <c r="G8" s="28" t="s">
        <v>34</v>
      </c>
      <c r="H8" s="8">
        <v>45467</v>
      </c>
      <c r="I8" s="33" t="s">
        <v>35</v>
      </c>
    </row>
    <row r="9" spans="1:11" ht="21.75" customHeight="1" x14ac:dyDescent="0.25">
      <c r="A9" s="55" t="s">
        <v>12</v>
      </c>
      <c r="B9" s="56"/>
      <c r="C9" s="56"/>
      <c r="D9" s="57"/>
      <c r="E9" s="17">
        <f>SUM(E4:E8)</f>
        <v>9416515.3800000008</v>
      </c>
      <c r="F9" s="17">
        <f>SUM(F4:F8)</f>
        <v>8900569.629999999</v>
      </c>
      <c r="G9" s="17">
        <f>SUM(G4:G8)</f>
        <v>480945.74999999994</v>
      </c>
      <c r="H9" s="1"/>
      <c r="I9" s="2"/>
      <c r="K9" s="10"/>
    </row>
    <row r="10" spans="1:11" ht="21.75" customHeight="1" x14ac:dyDescent="0.25">
      <c r="A10" s="52" t="s">
        <v>21</v>
      </c>
      <c r="B10" s="53"/>
      <c r="C10" s="53"/>
      <c r="D10" s="53"/>
      <c r="E10" s="53"/>
      <c r="F10" s="53"/>
      <c r="G10" s="53"/>
      <c r="H10" s="53"/>
      <c r="I10" s="54"/>
      <c r="K10" s="10"/>
    </row>
    <row r="11" spans="1:11" ht="78.75" customHeight="1" x14ac:dyDescent="0.25">
      <c r="A11" s="27">
        <v>6</v>
      </c>
      <c r="B11" s="24" t="s">
        <v>56</v>
      </c>
      <c r="C11" s="24" t="s">
        <v>23</v>
      </c>
      <c r="D11" s="40" t="s">
        <v>48</v>
      </c>
      <c r="E11" s="19">
        <v>46666.67</v>
      </c>
      <c r="F11" s="19">
        <v>11900.35</v>
      </c>
      <c r="G11" s="28">
        <f>E11-F11</f>
        <v>34766.32</v>
      </c>
      <c r="H11" s="8">
        <v>45446</v>
      </c>
      <c r="I11" s="44" t="s">
        <v>16</v>
      </c>
      <c r="K11" s="10"/>
    </row>
    <row r="12" spans="1:11" ht="21.75" customHeight="1" x14ac:dyDescent="0.25">
      <c r="A12" s="55" t="s">
        <v>22</v>
      </c>
      <c r="B12" s="56"/>
      <c r="C12" s="56"/>
      <c r="D12" s="57"/>
      <c r="E12" s="17">
        <f>SUM(E11:E11)</f>
        <v>46666.67</v>
      </c>
      <c r="F12" s="17">
        <f>SUM(F11:F11)</f>
        <v>11900.35</v>
      </c>
      <c r="G12" s="17">
        <f>SUM(G11:G11)</f>
        <v>34766.32</v>
      </c>
      <c r="H12" s="1"/>
      <c r="I12" s="2"/>
      <c r="K12" s="10"/>
    </row>
    <row r="13" spans="1:11" ht="36.75" customHeight="1" x14ac:dyDescent="0.25">
      <c r="A13" s="52" t="s">
        <v>13</v>
      </c>
      <c r="B13" s="53"/>
      <c r="C13" s="53"/>
      <c r="D13" s="53"/>
      <c r="E13" s="53"/>
      <c r="F13" s="53"/>
      <c r="G13" s="53"/>
      <c r="H13" s="53"/>
      <c r="I13" s="54"/>
    </row>
    <row r="14" spans="1:11" ht="102" customHeight="1" x14ac:dyDescent="0.25">
      <c r="A14" s="27">
        <v>7</v>
      </c>
      <c r="B14" s="26" t="s">
        <v>49</v>
      </c>
      <c r="C14" s="20" t="s">
        <v>20</v>
      </c>
      <c r="D14" s="41" t="s">
        <v>29</v>
      </c>
      <c r="E14" s="7">
        <v>542822.87</v>
      </c>
      <c r="F14" s="7">
        <v>542822.87</v>
      </c>
      <c r="G14" s="28" t="s">
        <v>34</v>
      </c>
      <c r="H14" s="8">
        <v>45453</v>
      </c>
      <c r="I14" s="33" t="s">
        <v>15</v>
      </c>
    </row>
    <row r="15" spans="1:11" ht="100.5" customHeight="1" x14ac:dyDescent="0.25">
      <c r="A15" s="27">
        <v>8</v>
      </c>
      <c r="B15" s="26" t="s">
        <v>50</v>
      </c>
      <c r="C15" s="20" t="s">
        <v>20</v>
      </c>
      <c r="D15" s="41" t="s">
        <v>30</v>
      </c>
      <c r="E15" s="7">
        <v>308735.58</v>
      </c>
      <c r="F15" s="7">
        <v>308735.58</v>
      </c>
      <c r="G15" s="28" t="s">
        <v>34</v>
      </c>
      <c r="H15" s="8">
        <v>45453</v>
      </c>
      <c r="I15" s="33" t="s">
        <v>15</v>
      </c>
    </row>
    <row r="16" spans="1:11" ht="102" customHeight="1" x14ac:dyDescent="0.25">
      <c r="A16" s="27">
        <v>9</v>
      </c>
      <c r="B16" s="26" t="s">
        <v>51</v>
      </c>
      <c r="C16" s="20" t="s">
        <v>20</v>
      </c>
      <c r="D16" s="41" t="s">
        <v>31</v>
      </c>
      <c r="E16" s="7">
        <v>210791.53</v>
      </c>
      <c r="F16" s="7">
        <v>210791.53</v>
      </c>
      <c r="G16" s="28" t="s">
        <v>34</v>
      </c>
      <c r="H16" s="8">
        <v>45453</v>
      </c>
      <c r="I16" s="33" t="s">
        <v>15</v>
      </c>
    </row>
    <row r="17" spans="1:9" ht="102" customHeight="1" x14ac:dyDescent="0.25">
      <c r="A17" s="27">
        <v>10</v>
      </c>
      <c r="B17" s="26" t="s">
        <v>73</v>
      </c>
      <c r="C17" s="20" t="s">
        <v>20</v>
      </c>
      <c r="D17" s="41" t="s">
        <v>75</v>
      </c>
      <c r="E17" s="7">
        <v>3106835.32</v>
      </c>
      <c r="F17" s="7">
        <v>3106835.32</v>
      </c>
      <c r="G17" s="28" t="s">
        <v>34</v>
      </c>
      <c r="H17" s="8">
        <v>45467</v>
      </c>
      <c r="I17" s="33" t="s">
        <v>15</v>
      </c>
    </row>
    <row r="18" spans="1:9" ht="99.75" customHeight="1" x14ac:dyDescent="0.25">
      <c r="A18" s="27">
        <v>11</v>
      </c>
      <c r="B18" s="26" t="s">
        <v>76</v>
      </c>
      <c r="C18" s="20" t="s">
        <v>20</v>
      </c>
      <c r="D18" s="11" t="s">
        <v>84</v>
      </c>
      <c r="E18" s="7">
        <v>487413.28</v>
      </c>
      <c r="F18" s="7">
        <v>369900.51</v>
      </c>
      <c r="G18" s="28">
        <f>E18-F18</f>
        <v>117512.77000000002</v>
      </c>
      <c r="H18" s="8">
        <v>45467</v>
      </c>
      <c r="I18" s="44" t="s">
        <v>16</v>
      </c>
    </row>
    <row r="19" spans="1:9" ht="98.25" customHeight="1" x14ac:dyDescent="0.25">
      <c r="A19" s="27">
        <v>12</v>
      </c>
      <c r="B19" s="26" t="s">
        <v>77</v>
      </c>
      <c r="C19" s="20" t="s">
        <v>20</v>
      </c>
      <c r="D19" s="11" t="s">
        <v>85</v>
      </c>
      <c r="E19" s="7">
        <v>480113.89</v>
      </c>
      <c r="F19" s="7">
        <v>438437.73</v>
      </c>
      <c r="G19" s="28">
        <f>E19-F19</f>
        <v>41676.160000000033</v>
      </c>
      <c r="H19" s="8">
        <v>45467</v>
      </c>
      <c r="I19" s="44" t="s">
        <v>16</v>
      </c>
    </row>
    <row r="20" spans="1:9" ht="98.25" customHeight="1" x14ac:dyDescent="0.25">
      <c r="A20" s="27">
        <v>13</v>
      </c>
      <c r="B20" s="26" t="s">
        <v>97</v>
      </c>
      <c r="C20" s="20" t="s">
        <v>20</v>
      </c>
      <c r="D20" s="11" t="s">
        <v>100</v>
      </c>
      <c r="E20" s="7">
        <v>403230.18</v>
      </c>
      <c r="F20" s="7">
        <v>342745.68</v>
      </c>
      <c r="G20" s="28">
        <f>E20-F20</f>
        <v>60484.5</v>
      </c>
      <c r="H20" s="8">
        <v>45470</v>
      </c>
      <c r="I20" s="44" t="s">
        <v>16</v>
      </c>
    </row>
    <row r="21" spans="1:9" ht="122.25" customHeight="1" x14ac:dyDescent="0.25">
      <c r="A21" s="27">
        <v>14</v>
      </c>
      <c r="B21" s="26" t="s">
        <v>98</v>
      </c>
      <c r="C21" s="20" t="s">
        <v>20</v>
      </c>
      <c r="D21" s="11" t="s">
        <v>101</v>
      </c>
      <c r="E21" s="7">
        <v>1382649.05</v>
      </c>
      <c r="F21" s="7">
        <v>1175251.55</v>
      </c>
      <c r="G21" s="28">
        <f>E21-F21</f>
        <v>207397.5</v>
      </c>
      <c r="H21" s="8">
        <v>45470</v>
      </c>
      <c r="I21" s="44" t="s">
        <v>16</v>
      </c>
    </row>
    <row r="22" spans="1:9" ht="96" customHeight="1" x14ac:dyDescent="0.25">
      <c r="A22" s="27">
        <v>15</v>
      </c>
      <c r="B22" s="26" t="s">
        <v>99</v>
      </c>
      <c r="C22" s="20" t="s">
        <v>20</v>
      </c>
      <c r="D22" s="11" t="s">
        <v>102</v>
      </c>
      <c r="E22" s="7">
        <v>936817.75</v>
      </c>
      <c r="F22" s="7">
        <v>736150.23</v>
      </c>
      <c r="G22" s="28">
        <f>E22-F22</f>
        <v>200667.52000000002</v>
      </c>
      <c r="H22" s="8">
        <v>45470</v>
      </c>
      <c r="I22" s="44" t="s">
        <v>16</v>
      </c>
    </row>
    <row r="23" spans="1:9" ht="108" x14ac:dyDescent="0.25">
      <c r="A23" s="27">
        <v>16</v>
      </c>
      <c r="B23" s="26" t="s">
        <v>72</v>
      </c>
      <c r="C23" s="20" t="s">
        <v>27</v>
      </c>
      <c r="D23" s="11" t="s">
        <v>71</v>
      </c>
      <c r="E23" s="7">
        <v>17407140</v>
      </c>
      <c r="F23" s="7">
        <v>17407140</v>
      </c>
      <c r="G23" s="28" t="s">
        <v>34</v>
      </c>
      <c r="H23" s="8">
        <v>45460</v>
      </c>
      <c r="I23" s="33" t="s">
        <v>15</v>
      </c>
    </row>
    <row r="24" spans="1:9" ht="146.25" customHeight="1" x14ac:dyDescent="0.25">
      <c r="A24" s="27">
        <v>17</v>
      </c>
      <c r="B24" s="26" t="s">
        <v>78</v>
      </c>
      <c r="C24" s="20" t="s">
        <v>27</v>
      </c>
      <c r="D24" s="11" t="s">
        <v>81</v>
      </c>
      <c r="E24" s="7">
        <v>17411077.23</v>
      </c>
      <c r="F24" s="7">
        <v>17411077.23</v>
      </c>
      <c r="G24" s="28" t="s">
        <v>34</v>
      </c>
      <c r="H24" s="8">
        <v>45461</v>
      </c>
      <c r="I24" s="33" t="s">
        <v>15</v>
      </c>
    </row>
    <row r="25" spans="1:9" ht="153" x14ac:dyDescent="0.25">
      <c r="A25" s="27">
        <v>18</v>
      </c>
      <c r="B25" s="26" t="s">
        <v>79</v>
      </c>
      <c r="C25" s="20" t="s">
        <v>27</v>
      </c>
      <c r="D25" s="11" t="s">
        <v>82</v>
      </c>
      <c r="E25" s="7">
        <v>6869523.6399999997</v>
      </c>
      <c r="F25" s="7">
        <v>6869523.6399999997</v>
      </c>
      <c r="G25" s="28" t="s">
        <v>34</v>
      </c>
      <c r="H25" s="8">
        <v>45462</v>
      </c>
      <c r="I25" s="33" t="s">
        <v>15</v>
      </c>
    </row>
    <row r="26" spans="1:9" ht="111" customHeight="1" x14ac:dyDescent="0.25">
      <c r="A26" s="27">
        <v>19</v>
      </c>
      <c r="B26" s="26" t="s">
        <v>80</v>
      </c>
      <c r="C26" s="20" t="s">
        <v>27</v>
      </c>
      <c r="D26" s="11" t="s">
        <v>83</v>
      </c>
      <c r="E26" s="7">
        <v>3601105.09</v>
      </c>
      <c r="F26" s="7">
        <v>3583099.56</v>
      </c>
      <c r="G26" s="7">
        <f>E26-F26</f>
        <v>18005.529999999795</v>
      </c>
      <c r="H26" s="8">
        <v>45464</v>
      </c>
      <c r="I26" s="44" t="s">
        <v>16</v>
      </c>
    </row>
    <row r="27" spans="1:9" ht="27.75" customHeight="1" x14ac:dyDescent="0.25">
      <c r="A27" s="49" t="s">
        <v>9</v>
      </c>
      <c r="B27" s="50"/>
      <c r="C27" s="50"/>
      <c r="D27" s="51"/>
      <c r="E27" s="17">
        <f>SUM(E14:E26)</f>
        <v>53148255.409999996</v>
      </c>
      <c r="F27" s="17">
        <f>SUM(F14:F26)</f>
        <v>52502511.430000007</v>
      </c>
      <c r="G27" s="17">
        <f>SUM(G14:G26)</f>
        <v>645743.97999999986</v>
      </c>
      <c r="H27" s="1"/>
      <c r="I27" s="2"/>
    </row>
    <row r="28" spans="1:9" ht="27.75" customHeight="1" x14ac:dyDescent="0.25">
      <c r="A28" s="52" t="s">
        <v>17</v>
      </c>
      <c r="B28" s="53"/>
      <c r="C28" s="53"/>
      <c r="D28" s="53"/>
      <c r="E28" s="53"/>
      <c r="F28" s="53"/>
      <c r="G28" s="53"/>
      <c r="H28" s="53"/>
      <c r="I28" s="54"/>
    </row>
    <row r="29" spans="1:9" ht="72" x14ac:dyDescent="0.25">
      <c r="A29" s="27">
        <v>20</v>
      </c>
      <c r="B29" s="24" t="s">
        <v>52</v>
      </c>
      <c r="C29" s="42" t="s">
        <v>96</v>
      </c>
      <c r="D29" s="41" t="s">
        <v>47</v>
      </c>
      <c r="E29" s="7">
        <v>87330</v>
      </c>
      <c r="F29" s="7">
        <v>83400.149999999994</v>
      </c>
      <c r="G29" s="28">
        <f>E29-F29</f>
        <v>3929.8500000000058</v>
      </c>
      <c r="H29" s="8">
        <v>45449</v>
      </c>
      <c r="I29" s="44" t="s">
        <v>16</v>
      </c>
    </row>
    <row r="30" spans="1:9" ht="63.75" x14ac:dyDescent="0.25">
      <c r="A30" s="27">
        <v>21</v>
      </c>
      <c r="B30" s="26" t="s">
        <v>69</v>
      </c>
      <c r="C30" s="20" t="s">
        <v>24</v>
      </c>
      <c r="D30" s="6" t="s">
        <v>28</v>
      </c>
      <c r="E30" s="7">
        <v>1100000</v>
      </c>
      <c r="F30" s="7">
        <v>1100000</v>
      </c>
      <c r="G30" s="28" t="s">
        <v>34</v>
      </c>
      <c r="H30" s="8">
        <v>45460</v>
      </c>
      <c r="I30" s="33" t="s">
        <v>15</v>
      </c>
    </row>
    <row r="31" spans="1:9" ht="127.5" customHeight="1" x14ac:dyDescent="0.25">
      <c r="A31" s="27">
        <v>22</v>
      </c>
      <c r="B31" s="26" t="s">
        <v>90</v>
      </c>
      <c r="C31" s="20" t="s">
        <v>88</v>
      </c>
      <c r="D31" s="6" t="s">
        <v>89</v>
      </c>
      <c r="E31" s="7">
        <v>2785021.12</v>
      </c>
      <c r="F31" s="7">
        <v>2027193.63</v>
      </c>
      <c r="G31" s="28">
        <f>E31-F31</f>
        <v>757827.49000000022</v>
      </c>
      <c r="H31" s="8">
        <v>45467</v>
      </c>
      <c r="I31" s="44" t="s">
        <v>16</v>
      </c>
    </row>
    <row r="32" spans="1:9" ht="63.75" x14ac:dyDescent="0.25">
      <c r="A32" s="27">
        <v>23</v>
      </c>
      <c r="B32" s="26" t="s">
        <v>94</v>
      </c>
      <c r="C32" s="42" t="s">
        <v>95</v>
      </c>
      <c r="D32" s="41" t="s">
        <v>93</v>
      </c>
      <c r="E32" s="7">
        <v>1038798</v>
      </c>
      <c r="F32" s="7">
        <v>1038798</v>
      </c>
      <c r="G32" s="28" t="s">
        <v>34</v>
      </c>
      <c r="H32" s="8">
        <v>45467</v>
      </c>
      <c r="I32" s="33" t="s">
        <v>15</v>
      </c>
    </row>
    <row r="33" spans="1:9" ht="29.25" customHeight="1" x14ac:dyDescent="0.25">
      <c r="A33" s="49" t="s">
        <v>10</v>
      </c>
      <c r="B33" s="50"/>
      <c r="C33" s="50"/>
      <c r="D33" s="51"/>
      <c r="E33" s="17">
        <f>SUM(E29:E32)</f>
        <v>5011149.12</v>
      </c>
      <c r="F33" s="17">
        <f>SUM(F29:F32)</f>
        <v>4249391.7799999993</v>
      </c>
      <c r="G33" s="17">
        <f>SUM(G29:G32)</f>
        <v>761757.3400000002</v>
      </c>
      <c r="H33" s="8"/>
      <c r="I33" s="9"/>
    </row>
    <row r="34" spans="1:9" ht="29.25" customHeight="1" x14ac:dyDescent="0.25">
      <c r="A34" s="52" t="s">
        <v>42</v>
      </c>
      <c r="B34" s="53"/>
      <c r="C34" s="53"/>
      <c r="D34" s="53"/>
      <c r="E34" s="53"/>
      <c r="F34" s="53"/>
      <c r="G34" s="53"/>
      <c r="H34" s="53"/>
      <c r="I34" s="54"/>
    </row>
    <row r="35" spans="1:9" ht="270.75" customHeight="1" x14ac:dyDescent="0.25">
      <c r="A35" s="27">
        <v>24</v>
      </c>
      <c r="B35" s="43" t="s">
        <v>87</v>
      </c>
      <c r="C35" s="20" t="s">
        <v>26</v>
      </c>
      <c r="D35" s="42" t="s">
        <v>57</v>
      </c>
      <c r="E35" s="7">
        <v>1147807.1200000001</v>
      </c>
      <c r="F35" s="28" t="s">
        <v>34</v>
      </c>
      <c r="G35" s="28" t="s">
        <v>34</v>
      </c>
      <c r="H35" s="8">
        <v>45446</v>
      </c>
      <c r="I35" s="33" t="s">
        <v>35</v>
      </c>
    </row>
    <row r="36" spans="1:9" ht="120" x14ac:dyDescent="0.25">
      <c r="A36" s="27">
        <v>25</v>
      </c>
      <c r="B36" s="24" t="s">
        <v>59</v>
      </c>
      <c r="C36" s="42" t="s">
        <v>58</v>
      </c>
      <c r="D36" s="41" t="s">
        <v>60</v>
      </c>
      <c r="E36" s="7">
        <v>308100</v>
      </c>
      <c r="F36" s="7">
        <v>306559.5</v>
      </c>
      <c r="G36" s="7">
        <f>E36-F36</f>
        <v>1540.5</v>
      </c>
      <c r="H36" s="8">
        <v>45448</v>
      </c>
      <c r="I36" s="44" t="s">
        <v>16</v>
      </c>
    </row>
    <row r="37" spans="1:9" ht="264" x14ac:dyDescent="0.25">
      <c r="A37" s="27">
        <v>26</v>
      </c>
      <c r="B37" s="24" t="s">
        <v>86</v>
      </c>
      <c r="C37" s="20" t="s">
        <v>26</v>
      </c>
      <c r="D37" s="42" t="s">
        <v>57</v>
      </c>
      <c r="E37" s="7">
        <v>1147807.1200000001</v>
      </c>
      <c r="F37" s="7">
        <v>1147807.1200000001</v>
      </c>
      <c r="G37" s="28" t="s">
        <v>34</v>
      </c>
      <c r="H37" s="8">
        <v>45462</v>
      </c>
      <c r="I37" s="33" t="s">
        <v>15</v>
      </c>
    </row>
    <row r="38" spans="1:9" ht="120" x14ac:dyDescent="0.25">
      <c r="A38" s="27">
        <v>27</v>
      </c>
      <c r="B38" s="24" t="s">
        <v>104</v>
      </c>
      <c r="C38" s="42" t="s">
        <v>58</v>
      </c>
      <c r="D38" s="6" t="s">
        <v>103</v>
      </c>
      <c r="E38" s="7">
        <v>454005</v>
      </c>
      <c r="F38" s="7">
        <v>335963.59</v>
      </c>
      <c r="G38" s="7">
        <f>E38-F38</f>
        <v>118041.40999999997</v>
      </c>
      <c r="H38" s="8">
        <v>45471</v>
      </c>
      <c r="I38" s="44" t="s">
        <v>16</v>
      </c>
    </row>
    <row r="39" spans="1:9" ht="29.25" customHeight="1" x14ac:dyDescent="0.25">
      <c r="A39" s="55" t="s">
        <v>41</v>
      </c>
      <c r="B39" s="56"/>
      <c r="C39" s="56"/>
      <c r="D39" s="57"/>
      <c r="E39" s="17">
        <f>SUM(E35:E38)</f>
        <v>3057719.24</v>
      </c>
      <c r="F39" s="17">
        <f>SUM(F35:F38)</f>
        <v>1790330.2100000002</v>
      </c>
      <c r="G39" s="17">
        <f>SUM(G35:G38)</f>
        <v>119581.90999999997</v>
      </c>
      <c r="H39" s="8"/>
      <c r="I39" s="9"/>
    </row>
    <row r="40" spans="1:9" ht="29.25" customHeight="1" x14ac:dyDescent="0.25">
      <c r="A40" s="52" t="s">
        <v>40</v>
      </c>
      <c r="B40" s="53"/>
      <c r="C40" s="53"/>
      <c r="D40" s="53"/>
      <c r="E40" s="53"/>
      <c r="F40" s="53"/>
      <c r="G40" s="53"/>
      <c r="H40" s="53"/>
      <c r="I40" s="54"/>
    </row>
    <row r="41" spans="1:9" ht="158.25" customHeight="1" x14ac:dyDescent="0.25">
      <c r="A41" s="27">
        <v>28</v>
      </c>
      <c r="B41" s="43" t="s">
        <v>32</v>
      </c>
      <c r="C41" s="20" t="s">
        <v>25</v>
      </c>
      <c r="D41" s="6" t="s">
        <v>33</v>
      </c>
      <c r="E41" s="7">
        <v>1549786.8</v>
      </c>
      <c r="F41" s="28">
        <v>1549786.8</v>
      </c>
      <c r="G41" s="28" t="s">
        <v>34</v>
      </c>
      <c r="H41" s="8">
        <v>45446</v>
      </c>
      <c r="I41" s="33" t="s">
        <v>15</v>
      </c>
    </row>
    <row r="42" spans="1:9" ht="105" customHeight="1" x14ac:dyDescent="0.25">
      <c r="A42" s="27">
        <v>29</v>
      </c>
      <c r="B42" s="24" t="s">
        <v>61</v>
      </c>
      <c r="C42" s="42" t="s">
        <v>64</v>
      </c>
      <c r="D42" s="41" t="s">
        <v>65</v>
      </c>
      <c r="E42" s="7">
        <v>279000</v>
      </c>
      <c r="F42" s="7">
        <v>279000</v>
      </c>
      <c r="G42" s="28" t="s">
        <v>34</v>
      </c>
      <c r="H42" s="8">
        <v>45449</v>
      </c>
      <c r="I42" s="33" t="s">
        <v>15</v>
      </c>
    </row>
    <row r="43" spans="1:9" ht="106.5" customHeight="1" x14ac:dyDescent="0.25">
      <c r="A43" s="27">
        <v>30</v>
      </c>
      <c r="B43" s="24" t="s">
        <v>62</v>
      </c>
      <c r="C43" s="42" t="s">
        <v>64</v>
      </c>
      <c r="D43" s="41" t="s">
        <v>66</v>
      </c>
      <c r="E43" s="7">
        <v>234000</v>
      </c>
      <c r="F43" s="7">
        <v>234000</v>
      </c>
      <c r="G43" s="28" t="s">
        <v>34</v>
      </c>
      <c r="H43" s="8">
        <v>45449</v>
      </c>
      <c r="I43" s="33" t="s">
        <v>15</v>
      </c>
    </row>
    <row r="44" spans="1:9" ht="93.75" customHeight="1" x14ac:dyDescent="0.25">
      <c r="A44" s="27">
        <v>31</v>
      </c>
      <c r="B44" s="24" t="s">
        <v>63</v>
      </c>
      <c r="C44" s="42" t="s">
        <v>64</v>
      </c>
      <c r="D44" s="40" t="s">
        <v>67</v>
      </c>
      <c r="E44" s="7">
        <v>500000</v>
      </c>
      <c r="F44" s="28">
        <v>390000</v>
      </c>
      <c r="G44" s="28">
        <f>E44-F44</f>
        <v>110000</v>
      </c>
      <c r="H44" s="8">
        <v>45449</v>
      </c>
      <c r="I44" s="44" t="s">
        <v>16</v>
      </c>
    </row>
    <row r="45" spans="1:9" ht="26.25" customHeight="1" x14ac:dyDescent="0.25">
      <c r="A45" s="60" t="s">
        <v>19</v>
      </c>
      <c r="B45" s="61"/>
      <c r="C45" s="61"/>
      <c r="D45" s="61"/>
      <c r="E45" s="29">
        <f>SUM(E41:E44)</f>
        <v>2562786.7999999998</v>
      </c>
      <c r="F45" s="29">
        <f>SUM(F41:F44)</f>
        <v>2452786.7999999998</v>
      </c>
      <c r="G45" s="29">
        <f>SUM(G41:G44)</f>
        <v>110000</v>
      </c>
      <c r="H45" s="30"/>
      <c r="I45" s="31"/>
    </row>
    <row r="46" spans="1:9" ht="26.25" customHeight="1" x14ac:dyDescent="0.25">
      <c r="A46" s="52" t="s">
        <v>43</v>
      </c>
      <c r="B46" s="53"/>
      <c r="C46" s="53"/>
      <c r="D46" s="53"/>
      <c r="E46" s="53"/>
      <c r="F46" s="53"/>
      <c r="G46" s="53"/>
      <c r="H46" s="53"/>
      <c r="I46" s="54"/>
    </row>
    <row r="47" spans="1:9" ht="89.25" x14ac:dyDescent="0.25">
      <c r="A47" s="27">
        <v>32</v>
      </c>
      <c r="B47" s="24" t="s">
        <v>36</v>
      </c>
      <c r="C47" s="6" t="s">
        <v>38</v>
      </c>
      <c r="D47" s="6" t="s">
        <v>39</v>
      </c>
      <c r="E47" s="7">
        <v>18800000</v>
      </c>
      <c r="F47" s="28">
        <v>17800000</v>
      </c>
      <c r="G47" s="28">
        <f>E47-F47</f>
        <v>1000000</v>
      </c>
      <c r="H47" s="8">
        <v>45448</v>
      </c>
      <c r="I47" s="44" t="s">
        <v>16</v>
      </c>
    </row>
    <row r="48" spans="1:9" ht="26.25" customHeight="1" x14ac:dyDescent="0.25">
      <c r="A48" s="60" t="s">
        <v>37</v>
      </c>
      <c r="B48" s="61"/>
      <c r="C48" s="61"/>
      <c r="D48" s="61"/>
      <c r="E48" s="29">
        <f>E47</f>
        <v>18800000</v>
      </c>
      <c r="F48" s="29">
        <f>F47</f>
        <v>17800000</v>
      </c>
      <c r="G48" s="29">
        <f>G47</f>
        <v>1000000</v>
      </c>
      <c r="H48" s="30"/>
      <c r="I48" s="31"/>
    </row>
    <row r="49" spans="1:11" ht="30" customHeight="1" thickBot="1" x14ac:dyDescent="0.3">
      <c r="A49" s="3"/>
      <c r="B49" s="4"/>
      <c r="C49" s="4"/>
      <c r="D49" s="16" t="s">
        <v>8</v>
      </c>
      <c r="E49" s="18">
        <f>E9+E12+E27+E33+E39+E45+E48</f>
        <v>92043092.61999999</v>
      </c>
      <c r="F49" s="18">
        <f>F9+F12+F27+F33+F39+F45+F48</f>
        <v>87707490.200000003</v>
      </c>
      <c r="G49" s="18">
        <f>G9+G12+G27+G33+G39+G45+G48</f>
        <v>3152795.3</v>
      </c>
      <c r="H49" s="4"/>
      <c r="I49" s="5"/>
      <c r="K49" s="10"/>
    </row>
    <row r="50" spans="1:11" x14ac:dyDescent="0.25">
      <c r="A50" s="59" t="s">
        <v>107</v>
      </c>
      <c r="B50" s="59"/>
      <c r="C50" s="59"/>
      <c r="D50" s="59"/>
      <c r="E50" s="59"/>
      <c r="F50" s="59"/>
      <c r="G50" s="59"/>
      <c r="H50" s="59"/>
      <c r="I50" s="59"/>
    </row>
    <row r="51" spans="1:11" x14ac:dyDescent="0.25">
      <c r="A51" s="58" t="s">
        <v>18</v>
      </c>
      <c r="B51" s="58"/>
      <c r="C51" s="58"/>
      <c r="D51" s="58"/>
      <c r="E51" s="58"/>
      <c r="F51" s="58"/>
      <c r="G51" s="58"/>
      <c r="H51" s="58"/>
      <c r="I51" s="58"/>
    </row>
    <row r="52" spans="1:11" x14ac:dyDescent="0.25">
      <c r="A52" s="45" t="s">
        <v>106</v>
      </c>
      <c r="B52" s="46"/>
      <c r="C52" s="46"/>
      <c r="D52" s="46"/>
      <c r="E52" s="45"/>
      <c r="F52" s="45"/>
      <c r="G52" s="45"/>
      <c r="H52" s="45"/>
      <c r="I52" s="45"/>
    </row>
    <row r="53" spans="1:11" x14ac:dyDescent="0.25">
      <c r="A53" s="47" t="s">
        <v>105</v>
      </c>
      <c r="B53" s="46"/>
      <c r="C53" s="46"/>
      <c r="D53" s="46"/>
      <c r="E53" s="45"/>
      <c r="F53" s="45"/>
      <c r="G53" s="45"/>
      <c r="H53" s="45"/>
      <c r="I53" s="45"/>
    </row>
    <row r="54" spans="1:11" x14ac:dyDescent="0.25">
      <c r="A54" s="45"/>
      <c r="B54" s="46"/>
      <c r="C54" s="46"/>
      <c r="D54" s="46"/>
      <c r="E54" s="45"/>
      <c r="F54" s="45"/>
      <c r="G54" s="45"/>
      <c r="H54" s="45"/>
      <c r="I54" s="45"/>
    </row>
    <row r="55" spans="1:11" x14ac:dyDescent="0.25">
      <c r="A55" s="32"/>
      <c r="B55" s="32"/>
      <c r="C55" s="32"/>
      <c r="D55" s="32"/>
      <c r="E55" s="32"/>
      <c r="F55" s="32"/>
      <c r="G55" s="32"/>
      <c r="H55" s="32"/>
      <c r="I55" s="32"/>
    </row>
    <row r="56" spans="1:11" x14ac:dyDescent="0.25">
      <c r="A56" s="34" t="s">
        <v>108</v>
      </c>
      <c r="B56" s="34"/>
      <c r="C56" s="34"/>
      <c r="D56" s="34"/>
      <c r="E56" s="35"/>
      <c r="F56" s="36"/>
      <c r="G56" s="35" t="s">
        <v>109</v>
      </c>
      <c r="H56" s="32"/>
      <c r="I56" s="32"/>
    </row>
    <row r="57" spans="1:11" ht="13.5" customHeight="1" x14ac:dyDescent="0.25">
      <c r="A57" s="37" t="s">
        <v>110</v>
      </c>
      <c r="B57" s="37"/>
      <c r="C57" s="38" t="s">
        <v>111</v>
      </c>
      <c r="D57" s="39"/>
      <c r="E57" s="36"/>
      <c r="F57" s="36"/>
      <c r="G57" s="36"/>
      <c r="H57" s="32"/>
      <c r="I57" s="32"/>
      <c r="K57" s="10">
        <f>SUM(E49-F49-G49)</f>
        <v>1182807.1199999871</v>
      </c>
    </row>
    <row r="58" spans="1:11" x14ac:dyDescent="0.25">
      <c r="A58" s="22"/>
      <c r="B58" s="23"/>
      <c r="C58" s="23"/>
      <c r="D58" s="23"/>
      <c r="E58" s="22"/>
      <c r="F58" s="22"/>
      <c r="G58" s="22"/>
      <c r="H58" s="22"/>
      <c r="I58" s="21"/>
      <c r="K58" s="10"/>
    </row>
    <row r="59" spans="1:11" ht="15" customHeight="1" x14ac:dyDescent="0.25">
      <c r="H59" s="22"/>
      <c r="I59" s="21"/>
      <c r="K59" s="10"/>
    </row>
    <row r="60" spans="1:11" x14ac:dyDescent="0.25">
      <c r="H60" s="22"/>
      <c r="I60" s="21"/>
      <c r="K60" s="10"/>
    </row>
    <row r="61" spans="1:11" x14ac:dyDescent="0.25">
      <c r="A61" s="58"/>
      <c r="B61" s="58"/>
      <c r="C61" s="58"/>
      <c r="D61" s="58"/>
      <c r="E61" s="58"/>
      <c r="F61" s="58"/>
      <c r="G61" s="58"/>
      <c r="H61" s="58"/>
      <c r="I61" s="58"/>
      <c r="K61" s="10"/>
    </row>
    <row r="62" spans="1:11" ht="15" customHeight="1" x14ac:dyDescent="0.25">
      <c r="K62" s="10"/>
    </row>
    <row r="63" spans="1:11" x14ac:dyDescent="0.25">
      <c r="K63" s="10"/>
    </row>
    <row r="64" spans="1:11" x14ac:dyDescent="0.25">
      <c r="D64" s="25"/>
      <c r="K64" s="10"/>
    </row>
  </sheetData>
  <mergeCells count="18">
    <mergeCell ref="A61:I61"/>
    <mergeCell ref="A28:I28"/>
    <mergeCell ref="A33:D33"/>
    <mergeCell ref="A50:I50"/>
    <mergeCell ref="A51:I51"/>
    <mergeCell ref="A34:I34"/>
    <mergeCell ref="A39:D39"/>
    <mergeCell ref="A40:I40"/>
    <mergeCell ref="A45:D45"/>
    <mergeCell ref="A46:I46"/>
    <mergeCell ref="A48:D48"/>
    <mergeCell ref="A1:I1"/>
    <mergeCell ref="A27:D27"/>
    <mergeCell ref="A13:I13"/>
    <mergeCell ref="A3:I3"/>
    <mergeCell ref="A9:D9"/>
    <mergeCell ref="A10:I10"/>
    <mergeCell ref="A12:D12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2024-07-02T09:52:36Z</dcterms:modified>
</cp:coreProperties>
</file>